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<sst xmlns="http://schemas.openxmlformats.org/spreadsheetml/2006/main" count="269" uniqueCount="201">
  <si>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</si>
  <si>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</si>
  <si>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</si>
  <si>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</si>
  <si>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</si>
  <si>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</si>
  <si>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</si>
  <si>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</si>
  <si>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</si>
  <si>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</si>
  <si>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</si>
  <si>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</si>
  <si>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</si>
  <si>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</si>
  <si>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</si>
  <si>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</si>
  <si>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</si>
  <si>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</si>
  <si>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</si>
  <si>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</si>
  <si>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</si>
  <si>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</si>
  <si>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</si>
  <si>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</si>
  <si>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</si>
  <si>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</si>
  <si>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</si>
  <si>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</si>
  <si>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</si>
  <si>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</si>
  <si>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</si>
  <si>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</si>
  <si>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</si>
  <si>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</si>
  <si>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</si>
  <si>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</si>
  <si>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</si>
  <si>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</si>
  <si>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</si>
  <si>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</si>
  <si>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</si>
  <si>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</si>
  <si>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</si>
  <si>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</si>
  <si>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</si>
  <si>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</si>
  <si>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</si>
  <si>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</si>
  <si>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</si>
  <si>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</si>
  <si>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</si>
  <si>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</si>
  <si>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</si>
  <si>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</si>
  <si>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</si>
  <si>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</si>
  <si>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</si>
  <si>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</si>
  <si>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</si>
  <si>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</si>
  <si>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</si>
  <si>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</si>
  <si>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</si>
  <si>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</si>
  <si>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</si>
  <si>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</si>
  <si>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</si>
  <si>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</si>
  <si>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</si>
  <si>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</si>
  <si>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</si>
  <si>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</si>
  <si>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</si>
  <si>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</si>
  <si>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</si>
  <si>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</si>
  <si>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</si>
  <si>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</si>
  <si>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</si>
  <si>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</si>
  <si>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</si>
  <si>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</si>
  <si>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</si>
  <si>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</si>
  <si>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</si>
  <si>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</si>
  <si>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</si>
  <si>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</si>
  <si>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</si>
  <si>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</si>
  <si>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</si>
  <si>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</si>
  <si>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</si>
  <si>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</si>
  <si>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</si>
  <si>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</si>
  <si>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</si>
  <si>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</si>
  <si>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</si>
  <si>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</si>
  <si>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</si>
  <si>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</si>
  <si>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</si>
  <si>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</si>
  <si>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</si>
  <si>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</si>
  <si>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</si>
  <si>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</si>
  <si>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</si>
  <si>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</si>
  <si>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</si>
  <si>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</si>
  <si>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</si>
  <si>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</si>
  <si>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</si>
  <si>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</si>
  <si>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</si>
  <si>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</si>
  <si>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</si>
  <si>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</si>
  <si>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</si>
  <si>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</si>
  <si>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</si>
  <si>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</si>
  <si>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</si>
  <si>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</si>
  <si>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</si>
  <si>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</si>
  <si>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</si>
  <si>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</si>
  <si>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</si>
  <si>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</si>
  <si>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</si>
  <si>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</si>
  <si>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</si>
  <si>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</si>
  <si>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</si>
  <si>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</si>
  <si>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</si>
  <si>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</si>
  <si>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</si>
  <si>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</si>
  <si>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</si>
  <si>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</si>
  <si>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</si>
  <si>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</si>
  <si>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</si>
  <si>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</si>
  <si>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</si>
  <si>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</si>
  <si>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</si>
  <si>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</si>
  <si>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</si>
  <si>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</si>
  <si>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</si>
  <si>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</si>
  <si>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</si>
  <si>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</si>
  <si>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</si>
  <si>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</si>
  <si>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</si>
  <si>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</si>
  <si>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</si>
  <si>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</si>
  <si>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</si>
  <si>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</si>
  <si>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</si>
  <si>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</si>
  <si>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</si>
  <si>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</si>
  <si>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</si>
  <si>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</si>
  <si>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</si>
  <si>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</si>
  <si>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</si>
  <si>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</si>
  <si>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</si>
  <si>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</si>
  <si>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</si>
  <si>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</si>
  <si>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</si>
  <si>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</si>
  <si>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</si>
  <si>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</si>
  <si>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</si>
  <si>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</si>
  <si>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</si>
  <si>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</si>
  <si>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</si>
  <si>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</si>
  <si>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</si>
  <si>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Балаклійський районний суд Харківської області</t>
  </si>
  <si>
    <t>64200.м. Балаклія.вул. Леніна 87</t>
  </si>
  <si>
    <t>Доручення судів України / іноземних судів</t>
  </si>
  <si>
    <t xml:space="preserve">Розглянуто справ судом присяжних </t>
  </si>
  <si>
    <t>Г.С. Носов</t>
  </si>
  <si>
    <t>Т.Ю. Горпенко</t>
  </si>
  <si>
    <t>(05749)5-12-06</t>
  </si>
  <si>
    <t>(05749)2-00-58</t>
  </si>
  <si>
    <t>inbox@bll.hr.court.gov.ua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</si>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</sst>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&amp;L639A09A6&amp;C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368</v>
      </c>
      <c r="F6" s="90">
        <v>294</v>
      </c>
      <c r="G6" s="90">
        <v>5</v>
      </c>
      <c r="H6" s="90">
        <v>282</v>
      </c>
      <c r="I6" s="90" t="s">
        <v>180</v>
      </c>
      <c r="J6" s="90">
        <v>86</v>
      </c>
      <c r="K6" s="91">
        <v>7</v>
      </c>
      <c r="L6" s="101">
        <f>E6-F6</f>
        <v>74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1519</v>
      </c>
      <c r="F7" s="90">
        <v>1517</v>
      </c>
      <c r="G7" s="90">
        <v>1</v>
      </c>
      <c r="H7" s="90">
        <v>1505</v>
      </c>
      <c r="I7" s="90">
        <v>1237</v>
      </c>
      <c r="J7" s="90">
        <v>14</v>
      </c>
      <c r="K7" s="91"/>
      <c r="L7" s="101">
        <f>E7-F7</f>
        <v>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/>
      <c r="G8" s="90"/>
      <c r="H8" s="90">
        <v>1</v>
      </c>
      <c r="I8" s="90">
        <v>1</v>
      </c>
      <c r="J8" s="90"/>
      <c r="K8" s="91"/>
      <c r="L8" s="101">
        <f>E8-F8</f>
        <v>1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455</v>
      </c>
      <c r="F9" s="90">
        <v>439</v>
      </c>
      <c r="G9" s="90">
        <v>4</v>
      </c>
      <c r="H9" s="90">
        <v>438</v>
      </c>
      <c r="I9" s="90">
        <v>291</v>
      </c>
      <c r="J9" s="90">
        <v>17</v>
      </c>
      <c r="K9" s="91"/>
      <c r="L9" s="101">
        <f>E9-F9</f>
        <v>16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9</v>
      </c>
      <c r="F10" s="90">
        <v>8</v>
      </c>
      <c r="G10" s="90"/>
      <c r="H10" s="90">
        <v>6</v>
      </c>
      <c r="I10" s="90">
        <v>4</v>
      </c>
      <c r="J10" s="90">
        <v>3</v>
      </c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50</v>
      </c>
      <c r="F12" s="90">
        <v>49</v>
      </c>
      <c r="G12" s="90"/>
      <c r="H12" s="90">
        <v>49</v>
      </c>
      <c r="I12" s="90">
        <v>24</v>
      </c>
      <c r="J12" s="90">
        <v>1</v>
      </c>
      <c r="K12" s="91"/>
      <c r="L12" s="101">
        <f>E12-F12</f>
        <v>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1</v>
      </c>
      <c r="F13" s="90">
        <v>1</v>
      </c>
      <c r="G13" s="90"/>
      <c r="H13" s="90"/>
      <c r="I13" s="90"/>
      <c r="J13" s="90">
        <v>1</v>
      </c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2403</v>
      </c>
      <c r="F14" s="105">
        <f>SUM(F6:F13)</f>
        <v>2308</v>
      </c>
      <c r="G14" s="105">
        <f>SUM(G6:G13)</f>
        <v>10</v>
      </c>
      <c r="H14" s="105">
        <f>SUM(H6:H13)</f>
        <v>2281</v>
      </c>
      <c r="I14" s="105">
        <f>SUM(I6:I13)</f>
        <v>1557</v>
      </c>
      <c r="J14" s="105">
        <f>SUM(J6:J13)</f>
        <v>122</v>
      </c>
      <c r="K14" s="105">
        <f>SUM(K6:K13)</f>
        <v>7</v>
      </c>
      <c r="L14" s="101">
        <f>E14-F14</f>
        <v>95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62</v>
      </c>
      <c r="F15" s="92">
        <v>61</v>
      </c>
      <c r="G15" s="92"/>
      <c r="H15" s="92">
        <v>62</v>
      </c>
      <c r="I15" s="92">
        <v>49</v>
      </c>
      <c r="J15" s="92"/>
      <c r="K15" s="91"/>
      <c r="L15" s="101">
        <f>E15-F15</f>
        <v>1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52</v>
      </c>
      <c r="F16" s="92">
        <v>51</v>
      </c>
      <c r="G16" s="92"/>
      <c r="H16" s="92">
        <v>50</v>
      </c>
      <c r="I16" s="92">
        <v>38</v>
      </c>
      <c r="J16" s="92">
        <v>2</v>
      </c>
      <c r="K16" s="91"/>
      <c r="L16" s="101">
        <f>E16-F16</f>
        <v>1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8</v>
      </c>
      <c r="F18" s="91">
        <v>8</v>
      </c>
      <c r="G18" s="91"/>
      <c r="H18" s="91">
        <v>8</v>
      </c>
      <c r="I18" s="91">
        <v>3</v>
      </c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73</v>
      </c>
      <c r="F22" s="91">
        <v>72</v>
      </c>
      <c r="G22" s="91"/>
      <c r="H22" s="91">
        <v>71</v>
      </c>
      <c r="I22" s="91">
        <v>41</v>
      </c>
      <c r="J22" s="91">
        <v>2</v>
      </c>
      <c r="K22" s="91"/>
      <c r="L22" s="101">
        <f>E22-F22</f>
        <v>1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268</v>
      </c>
      <c r="F23" s="91">
        <v>264</v>
      </c>
      <c r="G23" s="91"/>
      <c r="H23" s="91">
        <v>258</v>
      </c>
      <c r="I23" s="91">
        <v>206</v>
      </c>
      <c r="J23" s="91">
        <v>10</v>
      </c>
      <c r="K23" s="91"/>
      <c r="L23" s="101">
        <f>E23-F23</f>
        <v>4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1402</v>
      </c>
      <c r="F25" s="91">
        <v>1360</v>
      </c>
      <c r="G25" s="91">
        <v>1</v>
      </c>
      <c r="H25" s="91">
        <v>1347</v>
      </c>
      <c r="I25" s="91">
        <v>1210</v>
      </c>
      <c r="J25" s="91">
        <v>55</v>
      </c>
      <c r="K25" s="91"/>
      <c r="L25" s="101">
        <f>E25-F25</f>
        <v>42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1323</v>
      </c>
      <c r="F26" s="91">
        <v>1221</v>
      </c>
      <c r="G26" s="91">
        <v>12</v>
      </c>
      <c r="H26" s="91">
        <v>1189</v>
      </c>
      <c r="I26" s="91">
        <v>1070</v>
      </c>
      <c r="J26" s="91">
        <v>134</v>
      </c>
      <c r="K26" s="91"/>
      <c r="L26" s="101">
        <f>E26-F26</f>
        <v>102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168</v>
      </c>
      <c r="F27" s="91">
        <v>168</v>
      </c>
      <c r="G27" s="91"/>
      <c r="H27" s="91">
        <v>168</v>
      </c>
      <c r="I27" s="91">
        <v>135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144</v>
      </c>
      <c r="F28" s="91">
        <v>135</v>
      </c>
      <c r="G28" s="91"/>
      <c r="H28" s="91">
        <v>134</v>
      </c>
      <c r="I28" s="91">
        <v>130</v>
      </c>
      <c r="J28" s="91">
        <v>10</v>
      </c>
      <c r="K28" s="91"/>
      <c r="L28" s="101">
        <f>E28-F28</f>
        <v>9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14</v>
      </c>
      <c r="F29" s="91">
        <v>14</v>
      </c>
      <c r="G29" s="91"/>
      <c r="H29" s="91">
        <v>14</v>
      </c>
      <c r="I29" s="91">
        <v>8</v>
      </c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5</v>
      </c>
      <c r="F30" s="91">
        <v>2</v>
      </c>
      <c r="G30" s="91">
        <v>1</v>
      </c>
      <c r="H30" s="91">
        <v>5</v>
      </c>
      <c r="I30" s="91"/>
      <c r="J30" s="91"/>
      <c r="K30" s="91"/>
      <c r="L30" s="101">
        <f>E30-F30</f>
        <v>3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6</v>
      </c>
      <c r="F32" s="91">
        <v>6</v>
      </c>
      <c r="G32" s="91"/>
      <c r="H32" s="91">
        <v>6</v>
      </c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80</v>
      </c>
      <c r="F33" s="91">
        <v>80</v>
      </c>
      <c r="G33" s="91"/>
      <c r="H33" s="91">
        <v>78</v>
      </c>
      <c r="I33" s="91">
        <v>61</v>
      </c>
      <c r="J33" s="91">
        <v>2</v>
      </c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2</v>
      </c>
      <c r="F34" s="91">
        <v>1</v>
      </c>
      <c r="G34" s="91"/>
      <c r="H34" s="91">
        <v>2</v>
      </c>
      <c r="I34" s="91">
        <v>2</v>
      </c>
      <c r="J34" s="91"/>
      <c r="K34" s="91"/>
      <c r="L34" s="101">
        <f>E34-F34</f>
        <v>1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4</v>
      </c>
      <c r="F35" s="91">
        <v>3</v>
      </c>
      <c r="G35" s="91"/>
      <c r="H35" s="91">
        <v>4</v>
      </c>
      <c r="I35" s="91"/>
      <c r="J35" s="91"/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2071</v>
      </c>
      <c r="F37" s="91">
        <v>1947</v>
      </c>
      <c r="G37" s="91">
        <v>13</v>
      </c>
      <c r="H37" s="91">
        <v>1860</v>
      </c>
      <c r="I37" s="91">
        <v>1477</v>
      </c>
      <c r="J37" s="91">
        <v>211</v>
      </c>
      <c r="K37" s="91"/>
      <c r="L37" s="101">
        <f>E37-F37</f>
        <v>124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858</v>
      </c>
      <c r="F38" s="91">
        <v>836</v>
      </c>
      <c r="G38" s="91"/>
      <c r="H38" s="91">
        <v>838</v>
      </c>
      <c r="I38" s="91" t="s">
        <v>180</v>
      </c>
      <c r="J38" s="91">
        <v>20</v>
      </c>
      <c r="K38" s="91"/>
      <c r="L38" s="101">
        <f>E38-F38</f>
        <v>22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11</v>
      </c>
      <c r="F39" s="91">
        <v>10</v>
      </c>
      <c r="G39" s="91"/>
      <c r="H39" s="91">
        <v>11</v>
      </c>
      <c r="I39" s="91" t="s">
        <v>180</v>
      </c>
      <c r="J39" s="91"/>
      <c r="K39" s="91"/>
      <c r="L39" s="101">
        <f>E39-F39</f>
        <v>1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16</v>
      </c>
      <c r="F40" s="91">
        <v>16</v>
      </c>
      <c r="G40" s="91"/>
      <c r="H40" s="91">
        <v>15</v>
      </c>
      <c r="I40" s="91">
        <v>3</v>
      </c>
      <c r="J40" s="91">
        <v>1</v>
      </c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874</v>
      </c>
      <c r="F41" s="91">
        <f aca="true" t="shared" si="0" ref="F41:K41">F38+F40</f>
        <v>852</v>
      </c>
      <c r="G41" s="91">
        <f t="shared" si="0"/>
        <v>0</v>
      </c>
      <c r="H41" s="91">
        <f t="shared" si="0"/>
        <v>853</v>
      </c>
      <c r="I41" s="91">
        <f>I40</f>
        <v>3</v>
      </c>
      <c r="J41" s="91">
        <f t="shared" si="0"/>
        <v>21</v>
      </c>
      <c r="K41" s="91">
        <f t="shared" si="0"/>
        <v>0</v>
      </c>
      <c r="L41" s="101">
        <f>E41-F41</f>
        <v>22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5421</v>
      </c>
      <c r="F42" s="91">
        <f aca="true" t="shared" si="1" ref="F42:K42">F14+F22+F37+F41</f>
        <v>5179</v>
      </c>
      <c r="G42" s="91">
        <f t="shared" si="1"/>
        <v>23</v>
      </c>
      <c r="H42" s="91">
        <f t="shared" si="1"/>
        <v>5065</v>
      </c>
      <c r="I42" s="91">
        <f t="shared" si="1"/>
        <v>3078</v>
      </c>
      <c r="J42" s="91">
        <f t="shared" si="1"/>
        <v>356</v>
      </c>
      <c r="K42" s="91">
        <f t="shared" si="1"/>
        <v>7</v>
      </c>
      <c r="L42" s="101">
        <f>E42-F42</f>
        <v>242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&amp;L639A09A6&amp;CФорма № 1-мзс, Підрозділ: Балаклійський районний суд Харківської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6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6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81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4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7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3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4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3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3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26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141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2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15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42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1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326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62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19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14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9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>
        <v>6</v>
      </c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2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36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10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&amp;L639A09A6&amp;CФорма № 1-мзс, Підрозділ: Балаклійський районний суд Харківської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282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241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13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38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12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4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10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3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9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778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19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8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7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69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4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>
        <v>6</v>
      </c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46591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2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506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1270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801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48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30415361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20185051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9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98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33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1980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24230555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198317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9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2211</v>
      </c>
      <c r="F58" s="96">
        <v>60</v>
      </c>
      <c r="G58" s="96">
        <v>8</v>
      </c>
      <c r="H58" s="96">
        <v>2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69</v>
      </c>
      <c r="F59" s="96">
        <v>2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1680</v>
      </c>
      <c r="F60" s="96">
        <v>177</v>
      </c>
      <c r="G60" s="96">
        <v>3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851</v>
      </c>
      <c r="F61" s="96">
        <v>2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31" r:id="rId1"/>
  <headerFooter alignWithMargins="0">
    <oddFooter>&amp;L639A09A6&amp;CФорма № 1-мзс, Підрозділ: Балаклійський районний суд Харківської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0.019662921348314606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0.05737704918032787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0.9779880285769453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1013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1084.2</v>
      </c>
    </row>
    <row r="11" spans="1:4" ht="16.5" customHeight="1">
      <c r="A11" s="191" t="s">
        <v>65</v>
      </c>
      <c r="B11" s="193"/>
      <c r="C11" s="14">
        <v>9</v>
      </c>
      <c r="D11" s="94">
        <v>26</v>
      </c>
    </row>
    <row r="12" spans="1:4" ht="16.5" customHeight="1">
      <c r="A12" s="295" t="s">
        <v>110</v>
      </c>
      <c r="B12" s="295"/>
      <c r="C12" s="14">
        <v>10</v>
      </c>
      <c r="D12" s="94">
        <v>14</v>
      </c>
    </row>
    <row r="13" spans="1:4" ht="16.5" customHeight="1">
      <c r="A13" s="295" t="s">
        <v>31</v>
      </c>
      <c r="B13" s="295"/>
      <c r="C13" s="14">
        <v>11</v>
      </c>
      <c r="D13" s="94">
        <v>19</v>
      </c>
    </row>
    <row r="14" spans="1:4" ht="16.5" customHeight="1">
      <c r="A14" s="295" t="s">
        <v>111</v>
      </c>
      <c r="B14" s="295"/>
      <c r="C14" s="14">
        <v>12</v>
      </c>
      <c r="D14" s="94">
        <v>49</v>
      </c>
    </row>
    <row r="15" spans="1:4" ht="16.5" customHeight="1">
      <c r="A15" s="295" t="s">
        <v>115</v>
      </c>
      <c r="B15" s="295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&amp;L639A09A6&amp;CФорма № 1-мзс, Підрозділ: Балаклійський районний суд Харківської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2019-01-25T13:05:07Z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1-мзс_00610_4.2018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639A09A6</vt:lpwstr>
  </property>
  <property fmtid="{D5CDD505-2E9C-101B-9397-08002B2CF9AE}" pid="9" name="Підрозділ">
    <vt:lpwstr>Балаклійський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